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ЦОР\"/>
    </mc:Choice>
  </mc:AlternateContent>
  <xr:revisionPtr revIDLastSave="0" documentId="8_{3186C30D-6D2B-42F4-A633-91C201B91406}" xr6:coauthVersionLast="47" xr6:coauthVersionMax="47" xr10:uidLastSave="{00000000-0000-0000-0000-000000000000}"/>
  <bookViews>
    <workbookView xWindow="-108" yWindow="-108" windowWidth="23256" windowHeight="12456" xr2:uid="{A860153C-A002-4BB4-9BA3-8586F25BB587}"/>
  </bookViews>
  <sheets>
    <sheet name="КП" sheetId="1" r:id="rId1"/>
  </sheets>
  <definedNames>
    <definedName name="_xlnm.Print_Titles" localSheetId="0">КП!$9:$10</definedName>
    <definedName name="_xlnm.Print_Area" localSheetId="0">КП!$A$1:$W$34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1" l="1"/>
  <c r="R30" i="1" s="1"/>
  <c r="N30" i="1"/>
  <c r="O30" i="1" s="1"/>
  <c r="K30" i="1"/>
  <c r="U30" i="1" s="1"/>
  <c r="U29" i="1"/>
  <c r="Q29" i="1"/>
  <c r="R29" i="1" s="1"/>
  <c r="N29" i="1"/>
  <c r="O29" i="1" s="1"/>
  <c r="K29" i="1"/>
  <c r="L29" i="1" s="1"/>
  <c r="U28" i="1"/>
  <c r="Q28" i="1"/>
  <c r="N28" i="1"/>
  <c r="O28" i="1" s="1"/>
  <c r="K28" i="1"/>
  <c r="L28" i="1" s="1"/>
  <c r="Q27" i="1"/>
  <c r="R27" i="1" s="1"/>
  <c r="N27" i="1"/>
  <c r="O27" i="1" s="1"/>
  <c r="K27" i="1"/>
  <c r="L27" i="1" s="1"/>
  <c r="Q26" i="1"/>
  <c r="U26" i="1" s="1"/>
  <c r="N26" i="1"/>
  <c r="K26" i="1"/>
  <c r="Q25" i="1"/>
  <c r="R25" i="1" s="1"/>
  <c r="N25" i="1"/>
  <c r="O25" i="1" s="1"/>
  <c r="K25" i="1"/>
  <c r="L25" i="1" s="1"/>
  <c r="Q24" i="1"/>
  <c r="R24" i="1" s="1"/>
  <c r="N24" i="1"/>
  <c r="O24" i="1" s="1"/>
  <c r="K24" i="1"/>
  <c r="U24" i="1" s="1"/>
  <c r="Q23" i="1"/>
  <c r="R23" i="1" s="1"/>
  <c r="N23" i="1"/>
  <c r="O23" i="1" s="1"/>
  <c r="K23" i="1"/>
  <c r="U23" i="1" s="1"/>
  <c r="Q22" i="1"/>
  <c r="N22" i="1"/>
  <c r="O22" i="1" s="1"/>
  <c r="K22" i="1"/>
  <c r="U22" i="1" s="1"/>
  <c r="U21" i="1"/>
  <c r="Q21" i="1"/>
  <c r="R21" i="1" s="1"/>
  <c r="N21" i="1"/>
  <c r="O21" i="1" s="1"/>
  <c r="K21" i="1"/>
  <c r="L21" i="1" s="1"/>
  <c r="U20" i="1"/>
  <c r="R20" i="1"/>
  <c r="Q20" i="1"/>
  <c r="N20" i="1"/>
  <c r="K20" i="1"/>
  <c r="L20" i="1" s="1"/>
  <c r="Q19" i="1"/>
  <c r="R19" i="1" s="1"/>
  <c r="N19" i="1"/>
  <c r="O19" i="1" s="1"/>
  <c r="K19" i="1"/>
  <c r="L19" i="1" s="1"/>
  <c r="Q18" i="1"/>
  <c r="R18" i="1" s="1"/>
  <c r="N18" i="1"/>
  <c r="K18" i="1"/>
  <c r="Q17" i="1"/>
  <c r="R17" i="1" s="1"/>
  <c r="N17" i="1"/>
  <c r="O17" i="1" s="1"/>
  <c r="K17" i="1"/>
  <c r="L17" i="1" s="1"/>
  <c r="Q16" i="1"/>
  <c r="R16" i="1" s="1"/>
  <c r="N16" i="1"/>
  <c r="O16" i="1" s="1"/>
  <c r="K16" i="1"/>
  <c r="L16" i="1" s="1"/>
  <c r="Q15" i="1"/>
  <c r="R15" i="1" s="1"/>
  <c r="N15" i="1"/>
  <c r="O15" i="1" s="1"/>
  <c r="K15" i="1"/>
  <c r="L15" i="1" s="1"/>
  <c r="Q14" i="1"/>
  <c r="R14" i="1" s="1"/>
  <c r="N14" i="1"/>
  <c r="O14" i="1" s="1"/>
  <c r="K14" i="1"/>
  <c r="L14" i="1" s="1"/>
  <c r="Q13" i="1"/>
  <c r="R13" i="1" s="1"/>
  <c r="N13" i="1"/>
  <c r="O13" i="1" s="1"/>
  <c r="K13" i="1"/>
  <c r="L13" i="1" s="1"/>
  <c r="Q12" i="1"/>
  <c r="R12" i="1" s="1"/>
  <c r="N12" i="1"/>
  <c r="O12" i="1" s="1"/>
  <c r="K12" i="1"/>
  <c r="L12" i="1" s="1"/>
  <c r="Q11" i="1"/>
  <c r="R22" i="1" s="1"/>
  <c r="N11" i="1"/>
  <c r="O20" i="1" s="1"/>
  <c r="K11" i="1"/>
  <c r="L11" i="1" s="1"/>
  <c r="R28" i="1" l="1"/>
  <c r="O26" i="1"/>
  <c r="R26" i="1"/>
  <c r="U27" i="1"/>
  <c r="L30" i="1"/>
  <c r="U19" i="1"/>
  <c r="R11" i="1"/>
  <c r="U18" i="1"/>
  <c r="U11" i="1"/>
  <c r="U12" i="1"/>
  <c r="U13" i="1"/>
  <c r="U14" i="1"/>
  <c r="U15" i="1"/>
  <c r="U16" i="1"/>
  <c r="U17" i="1"/>
  <c r="U25" i="1"/>
  <c r="L24" i="1"/>
  <c r="O11" i="1"/>
  <c r="L23" i="1"/>
  <c r="L22" i="1"/>
  <c r="O18" i="1"/>
  <c r="L18" i="1"/>
  <c r="L26" i="1"/>
  <c r="A16" i="1" l="1"/>
  <c r="A17" i="1"/>
  <c r="A13" i="1"/>
  <c r="A15" i="1"/>
  <c r="A14" i="1"/>
  <c r="A12" i="1"/>
  <c r="A11" i="1"/>
</calcChain>
</file>

<file path=xl/sharedStrings.xml><?xml version="1.0" encoding="utf-8"?>
<sst xmlns="http://schemas.openxmlformats.org/spreadsheetml/2006/main" count="167" uniqueCount="92">
  <si>
    <t>ОЛИМПИЙСКИЕ ДНИ МОЛОДЕЖИ МИНСКОЙ ОБЛАСТИ ПО КОННОМУ СПОРТУ (ВЫЕЗДКА)
 (ЮНОШИ, ДЕВУШКИ 2009-2010 гг.р.)</t>
  </si>
  <si>
    <t>д.Урожайная</t>
  </si>
  <si>
    <t>26.03.2026 г.</t>
  </si>
  <si>
    <t>ТЕХНИЧЕСКИЕ РЕЗУЛЬТАТЫ</t>
  </si>
  <si>
    <t>Судьи:</t>
  </si>
  <si>
    <t>Н -</t>
  </si>
  <si>
    <t>Дорохович И., судья по спорту</t>
  </si>
  <si>
    <t>Программа</t>
  </si>
  <si>
    <t>Командный приз  (юноши)</t>
  </si>
  <si>
    <t>Дата проведения:</t>
  </si>
  <si>
    <t>С -</t>
  </si>
  <si>
    <t>Костюкевич Э., НК</t>
  </si>
  <si>
    <t>(тест ФЕИ 2009-2026 г.)</t>
  </si>
  <si>
    <t>М -</t>
  </si>
  <si>
    <t>Терахович В., судья по спорту</t>
  </si>
  <si>
    <t>Место</t>
  </si>
  <si>
    <t>№ огол</t>
  </si>
  <si>
    <t>Всадник</t>
  </si>
  <si>
    <t>Лошадь</t>
  </si>
  <si>
    <t>Команда</t>
  </si>
  <si>
    <t>Н</t>
  </si>
  <si>
    <t>С</t>
  </si>
  <si>
    <t>М</t>
  </si>
  <si>
    <t>Ошибки
 в тесте</t>
  </si>
  <si>
    <t>Некум. Ошибки</t>
  </si>
  <si>
    <t>Итого
%</t>
  </si>
  <si>
    <t>Вып. норм</t>
  </si>
  <si>
    <t>Очки ком-де</t>
  </si>
  <si>
    <t>Фамилия, имя</t>
  </si>
  <si>
    <t>г.р.</t>
  </si>
  <si>
    <t>сп.
раз-д</t>
  </si>
  <si>
    <t>Кличка - г.р.</t>
  </si>
  <si>
    <t>№ паспорта БФКС</t>
  </si>
  <si>
    <t>Владелец</t>
  </si>
  <si>
    <t>балл</t>
  </si>
  <si>
    <t>%</t>
  </si>
  <si>
    <t>Черняк Мария</t>
  </si>
  <si>
    <t>кмс</t>
  </si>
  <si>
    <t>ЛИБЕРАЛ-10</t>
  </si>
  <si>
    <t>01434</t>
  </si>
  <si>
    <t>РЦОПКСиК</t>
  </si>
  <si>
    <t>Николаеня Ева</t>
  </si>
  <si>
    <t>ЛИБЕРВИЛЬ-07</t>
  </si>
  <si>
    <t>01006</t>
  </si>
  <si>
    <t>Ореховская Полина</t>
  </si>
  <si>
    <t>ХАЙГЕР-17</t>
  </si>
  <si>
    <t>02470</t>
  </si>
  <si>
    <t>СДЮШОР проф. им.Е.И.Дементьева</t>
  </si>
  <si>
    <t>Галузо Валерия</t>
  </si>
  <si>
    <t>Ашмянская Арина</t>
  </si>
  <si>
    <t>СЛЕНГ-14</t>
  </si>
  <si>
    <t>01992</t>
  </si>
  <si>
    <t>Шут Екатерина</t>
  </si>
  <si>
    <t>Ясинская Анна</t>
  </si>
  <si>
    <t>ЭМБЕРГ-15</t>
  </si>
  <si>
    <t>01946</t>
  </si>
  <si>
    <t>ВК</t>
  </si>
  <si>
    <t>Карнейчик Камилла</t>
  </si>
  <si>
    <t>БАМБУК-10</t>
  </si>
  <si>
    <t>01376</t>
  </si>
  <si>
    <t>Федоренкова Ева</t>
  </si>
  <si>
    <t>ПОЛОГ-16</t>
  </si>
  <si>
    <t>02582</t>
  </si>
  <si>
    <t>Никитик Валерия</t>
  </si>
  <si>
    <t>мс</t>
  </si>
  <si>
    <t>ФЕРХАТ-ПАША-16</t>
  </si>
  <si>
    <t>02029</t>
  </si>
  <si>
    <t>МОЦОР по КС</t>
  </si>
  <si>
    <t>Никитик Николай</t>
  </si>
  <si>
    <t>ГРОСС-07</t>
  </si>
  <si>
    <t>01109</t>
  </si>
  <si>
    <t>Дудкина Дарья</t>
  </si>
  <si>
    <t>ДИЗАЙН-14</t>
  </si>
  <si>
    <t>01737</t>
  </si>
  <si>
    <t>Тимакова Полина</t>
  </si>
  <si>
    <t>Рублевская Мария</t>
  </si>
  <si>
    <t>ВОЛШЕБНИК-12</t>
  </si>
  <si>
    <t>01657</t>
  </si>
  <si>
    <t>Королёва София</t>
  </si>
  <si>
    <t>ВЕСТАЛКА-16</t>
  </si>
  <si>
    <t>00000</t>
  </si>
  <si>
    <t>Скоросова Валерия</t>
  </si>
  <si>
    <t>Колядич Юлия</t>
  </si>
  <si>
    <t>Новик Янина</t>
  </si>
  <si>
    <t>БУРАВЧИК-12</t>
  </si>
  <si>
    <t>01460</t>
  </si>
  <si>
    <t>КЛАССИК ДЖАМП-03</t>
  </si>
  <si>
    <t>00691</t>
  </si>
  <si>
    <t>Главный судья:</t>
  </si>
  <si>
    <t>Э.А.Костюкевич, НК</t>
  </si>
  <si>
    <t>Главный секретарь:</t>
  </si>
  <si>
    <t>В.И.Терахович, судья по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</si>
</sst>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6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i/>
      <sz val="10"/>
      <name val="Arial Cyr"/>
      <charset val="204"/>
    </font>
    <font>
      <b/>
      <sz val="5"/>
      <color indexed="18"/>
      <name val="Verdana"/>
      <family val="2"/>
      <charset val="204"/>
    </font>
    <font>
      <sz val="11"/>
      <name val="Arial Cyr"/>
      <charset val="204"/>
    </font>
    <font>
      <b/>
      <sz val="11"/>
      <name val="Verdana"/>
      <family val="2"/>
      <charset val="204"/>
    </font>
    <font>
      <sz val="7"/>
      <color indexed="18"/>
      <name val="Verdana"/>
      <family val="2"/>
      <charset val="204"/>
    </font>
    <font>
      <i/>
      <sz val="8"/>
      <name val="Arial Cyr"/>
      <charset val="204"/>
    </font>
    <font>
      <sz val="6"/>
      <color indexed="18"/>
      <name val="Verdana"/>
      <family val="2"/>
      <charset val="204"/>
    </font>
    <font>
      <sz val="8"/>
      <color indexed="18"/>
      <name val="Verdana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b/>
      <sz val="7"/>
      <color indexed="18"/>
      <name val="Verdana"/>
      <family val="2"/>
      <charset val="204"/>
    </font>
    <font>
      <b/>
      <sz val="8"/>
      <color indexed="18"/>
      <name val="Verdana"/>
      <family val="2"/>
      <charset val="204"/>
    </font>
    <font>
      <b/>
      <sz val="9"/>
      <color indexed="18"/>
      <name val="Verdana"/>
      <family val="2"/>
      <charset val="204"/>
    </font>
    <font>
      <b/>
      <sz val="6"/>
      <color indexed="18"/>
      <name val="Verdana"/>
      <family val="2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i/>
      <sz val="8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14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1" fillId="0" borderId="0" xfId="0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textRotation="90"/>
    </xf>
    <xf numFmtId="0" fontId="16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17" fillId="2" borderId="11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  <xf numFmtId="0" fontId="0" fillId="0" borderId="6" xfId="0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20" fillId="3" borderId="13" xfId="0" applyFont="1" applyFill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49" fontId="20" fillId="3" borderId="10" xfId="0" applyNumberFormat="1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164" fontId="22" fillId="0" borderId="7" xfId="0" applyNumberFormat="1" applyFont="1" applyBorder="1" applyAlignment="1">
      <alignment vertical="center"/>
    </xf>
    <xf numFmtId="165" fontId="23" fillId="4" borderId="10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165" fontId="24" fillId="0" borderId="12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3" borderId="13" xfId="0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12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 wrapText="1"/>
    </xf>
    <xf numFmtId="49" fontId="20" fillId="3" borderId="12" xfId="0" applyNumberFormat="1" applyFont="1" applyFill="1" applyBorder="1" applyAlignment="1">
      <alignment horizontal="center" vertical="center"/>
    </xf>
    <xf numFmtId="49" fontId="20" fillId="3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/>
    <xf numFmtId="0" fontId="12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19" fillId="0" borderId="0" xfId="0" applyFont="1"/>
    <xf numFmtId="0" fontId="20" fillId="3" borderId="0" xfId="0" applyFont="1" applyFill="1"/>
    <xf numFmtId="0" fontId="1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</xdr:colOff>
      <xdr:row>0</xdr:row>
      <xdr:rowOff>561975</xdr:rowOff>
    </xdr:to>
    <xdr:pic>
      <xdr:nvPicPr>
        <xdr:cNvPr id="2" name="Рисунок 1" descr="bfks_new_small.png">
          <a:extLst>
            <a:ext uri="{FF2B5EF4-FFF2-40B4-BE49-F238E27FC236}">
              <a16:creationId xmlns:a16="http://schemas.microsoft.com/office/drawing/2014/main" id="{2EFC6F16-809F-453E-9A4D-892E60927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7695" cy="561975"/>
        </a:xfrm>
        <a:prstGeom prst="rect">
          <a:avLst/>
        </a:prstGeom>
      </xdr:spPr>
    </xdr:pic>
    <xdr:clientData/>
  </xdr:twoCellAnchor>
  <xdr:twoCellAnchor>
    <xdr:from>
      <xdr:col>18</xdr:col>
      <xdr:colOff>152400</xdr:colOff>
      <xdr:row>0</xdr:row>
      <xdr:rowOff>9525</xdr:rowOff>
    </xdr:from>
    <xdr:to>
      <xdr:col>20</xdr:col>
      <xdr:colOff>314325</xdr:colOff>
      <xdr:row>0</xdr:row>
      <xdr:rowOff>571500</xdr:rowOff>
    </xdr:to>
    <xdr:pic>
      <xdr:nvPicPr>
        <xdr:cNvPr id="3" name="Рисунок 1" descr="Герб Минской области">
          <a:extLst>
            <a:ext uri="{FF2B5EF4-FFF2-40B4-BE49-F238E27FC236}">
              <a16:creationId xmlns:a16="http://schemas.microsoft.com/office/drawing/2014/main" id="{17BED925-D3C2-4582-9042-DB063120E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23120" y="9525"/>
          <a:ext cx="52768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0</xdr:row>
      <xdr:rowOff>0</xdr:rowOff>
    </xdr:from>
    <xdr:to>
      <xdr:col>18</xdr:col>
      <xdr:colOff>142875</xdr:colOff>
      <xdr:row>1</xdr:row>
      <xdr:rowOff>57150</xdr:rowOff>
    </xdr:to>
    <xdr:pic>
      <xdr:nvPicPr>
        <xdr:cNvPr id="4" name="Рисунок 2" descr="Логотип Управления СиТ">
          <a:extLst>
            <a:ext uri="{FF2B5EF4-FFF2-40B4-BE49-F238E27FC236}">
              <a16:creationId xmlns:a16="http://schemas.microsoft.com/office/drawing/2014/main" id="{6BCC77D4-E80B-428B-82E6-EB558B414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34450" y="0"/>
          <a:ext cx="7791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0</xdr:row>
      <xdr:rowOff>76200</xdr:rowOff>
    </xdr:from>
    <xdr:to>
      <xdr:col>2</xdr:col>
      <xdr:colOff>942975</xdr:colOff>
      <xdr:row>0</xdr:row>
      <xdr:rowOff>542925</xdr:rowOff>
    </xdr:to>
    <xdr:pic>
      <xdr:nvPicPr>
        <xdr:cNvPr id="5" name="Picture 86">
          <a:extLst>
            <a:ext uri="{FF2B5EF4-FFF2-40B4-BE49-F238E27FC236}">
              <a16:creationId xmlns:a16="http://schemas.microsoft.com/office/drawing/2014/main" id="{7E8F3A54-9D4C-4424-AB21-37BBABABB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" y="76200"/>
          <a:ext cx="723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8B9E4-AB38-4575-8816-937723B3546A}">
  <dimension ref="A1:Y35"/>
  <sheetViews>
    <sheetView tabSelected="1" zoomScaleNormal="100" workbookViewId="0">
      <pane ySplit="10" topLeftCell="A11" activePane="bottomLeft" state="frozen"/>
      <selection activeCell="G18" sqref="G18"/>
      <selection pane="bottomLeft" activeCell="AB9" sqref="AB9"/>
    </sheetView>
  </sheetViews>
  <sheetFormatPr defaultRowHeight="13.2" x14ac:dyDescent="0.25"/>
  <cols>
    <col min="1" max="1" width="7.88671875" customWidth="1"/>
    <col min="2" max="2" width="4.109375" hidden="1" customWidth="1"/>
    <col min="3" max="3" width="20.88671875" customWidth="1"/>
    <col min="4" max="4" width="4.6640625" customWidth="1"/>
    <col min="5" max="5" width="4.5546875" customWidth="1"/>
    <col min="6" max="6" width="19" customWidth="1"/>
    <col min="7" max="7" width="6.6640625" customWidth="1"/>
    <col min="8" max="8" width="16.109375" customWidth="1"/>
    <col min="9" max="9" width="15.5546875" customWidth="1"/>
    <col min="10" max="10" width="5.33203125" customWidth="1"/>
    <col min="11" max="11" width="6.6640625" customWidth="1"/>
    <col min="12" max="12" width="2.6640625" customWidth="1"/>
    <col min="13" max="13" width="5.33203125" customWidth="1"/>
    <col min="14" max="14" width="6.6640625" customWidth="1"/>
    <col min="15" max="15" width="2.6640625" customWidth="1"/>
    <col min="16" max="16" width="5.33203125" customWidth="1"/>
    <col min="17" max="17" width="6.6640625" style="76" customWidth="1"/>
    <col min="18" max="18" width="2.88671875" customWidth="1"/>
    <col min="19" max="20" width="2.6640625" customWidth="1"/>
    <col min="21" max="21" width="6.6640625" customWidth="1"/>
    <col min="22" max="23" width="4.6640625" hidden="1" customWidth="1"/>
  </cols>
  <sheetData>
    <row r="1" spans="1:25" s="3" customFormat="1" ht="49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5" s="7" customFormat="1" ht="14.25" customHeight="1" x14ac:dyDescent="0.25">
      <c r="A2" s="4" t="s">
        <v>1</v>
      </c>
      <c r="B2" s="4"/>
      <c r="C2" s="5"/>
      <c r="D2" s="6"/>
      <c r="E2" s="6"/>
      <c r="H2" s="8"/>
      <c r="J2" s="8"/>
      <c r="P2" s="9" t="s">
        <v>2</v>
      </c>
    </row>
    <row r="3" spans="1:25" ht="15" customHeight="1" x14ac:dyDescent="0.25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</row>
    <row r="4" spans="1:25" ht="12.75" customHeight="1" x14ac:dyDescent="0.25">
      <c r="A4" s="12"/>
      <c r="B4" s="12"/>
      <c r="C4" s="4"/>
      <c r="K4" s="13" t="s">
        <v>4</v>
      </c>
      <c r="L4" s="14" t="s">
        <v>5</v>
      </c>
      <c r="M4" s="15" t="s">
        <v>6</v>
      </c>
      <c r="Q4"/>
    </row>
    <row r="5" spans="1:25" ht="12.75" customHeight="1" x14ac:dyDescent="0.25">
      <c r="A5" s="16" t="s">
        <v>7</v>
      </c>
      <c r="B5" s="17" t="s">
        <v>7</v>
      </c>
      <c r="C5" s="18" t="s">
        <v>8</v>
      </c>
      <c r="E5" s="17"/>
      <c r="F5" s="17" t="s">
        <v>9</v>
      </c>
      <c r="G5" s="19">
        <v>46107</v>
      </c>
      <c r="H5" s="19"/>
      <c r="I5" s="20"/>
      <c r="L5" s="21" t="s">
        <v>10</v>
      </c>
      <c r="M5" s="22" t="s">
        <v>11</v>
      </c>
      <c r="N5" s="23"/>
      <c r="Q5"/>
    </row>
    <row r="6" spans="1:25" ht="12.75" customHeight="1" x14ac:dyDescent="0.25">
      <c r="A6" s="12"/>
      <c r="B6" s="12"/>
      <c r="C6" s="18" t="s">
        <v>12</v>
      </c>
      <c r="E6" s="12"/>
      <c r="L6" s="14" t="s">
        <v>13</v>
      </c>
      <c r="M6" s="15" t="s">
        <v>14</v>
      </c>
      <c r="Q6"/>
    </row>
    <row r="7" spans="1:25" ht="12.75" hidden="1" customHeight="1" x14ac:dyDescent="0.25">
      <c r="A7" s="12"/>
      <c r="B7" s="12"/>
      <c r="C7" s="4"/>
      <c r="E7" s="12"/>
      <c r="L7" s="14"/>
      <c r="M7" s="15"/>
      <c r="Q7"/>
    </row>
    <row r="8" spans="1:25" ht="7.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  <c r="R8" s="24"/>
      <c r="S8" s="24"/>
      <c r="T8" s="24"/>
      <c r="U8" s="24"/>
      <c r="V8" s="24"/>
    </row>
    <row r="9" spans="1:25" ht="12.75" customHeight="1" x14ac:dyDescent="0.25">
      <c r="A9" s="26" t="s">
        <v>15</v>
      </c>
      <c r="B9" s="26" t="s">
        <v>16</v>
      </c>
      <c r="C9" s="27" t="s">
        <v>17</v>
      </c>
      <c r="D9" s="28"/>
      <c r="E9" s="29"/>
      <c r="F9" s="30" t="s">
        <v>18</v>
      </c>
      <c r="G9" s="31"/>
      <c r="H9" s="32"/>
      <c r="I9" s="33" t="s">
        <v>19</v>
      </c>
      <c r="J9" s="34" t="s">
        <v>20</v>
      </c>
      <c r="K9" s="35"/>
      <c r="L9" s="36"/>
      <c r="M9" s="34" t="s">
        <v>21</v>
      </c>
      <c r="N9" s="35"/>
      <c r="O9" s="36"/>
      <c r="P9" s="34" t="s">
        <v>22</v>
      </c>
      <c r="Q9" s="35"/>
      <c r="R9" s="36"/>
      <c r="S9" s="37" t="s">
        <v>23</v>
      </c>
      <c r="T9" s="37" t="s">
        <v>24</v>
      </c>
      <c r="U9" s="26" t="s">
        <v>25</v>
      </c>
      <c r="V9" s="26" t="s">
        <v>26</v>
      </c>
      <c r="W9" s="26" t="s">
        <v>27</v>
      </c>
    </row>
    <row r="10" spans="1:25" ht="24.75" customHeight="1" x14ac:dyDescent="0.25">
      <c r="A10" s="38"/>
      <c r="B10" s="38"/>
      <c r="C10" s="39" t="s">
        <v>28</v>
      </c>
      <c r="D10" s="40" t="s">
        <v>29</v>
      </c>
      <c r="E10" s="41" t="s">
        <v>30</v>
      </c>
      <c r="F10" s="42" t="s">
        <v>31</v>
      </c>
      <c r="G10" s="43" t="s">
        <v>32</v>
      </c>
      <c r="H10" s="44" t="s">
        <v>33</v>
      </c>
      <c r="I10" s="45"/>
      <c r="J10" s="46" t="s">
        <v>34</v>
      </c>
      <c r="K10" s="47" t="s">
        <v>35</v>
      </c>
      <c r="L10" s="48" t="s">
        <v>15</v>
      </c>
      <c r="M10" s="49" t="s">
        <v>34</v>
      </c>
      <c r="N10" s="47" t="s">
        <v>35</v>
      </c>
      <c r="O10" s="48" t="s">
        <v>15</v>
      </c>
      <c r="P10" s="49" t="s">
        <v>34</v>
      </c>
      <c r="Q10" s="47" t="s">
        <v>35</v>
      </c>
      <c r="R10" s="48" t="s">
        <v>15</v>
      </c>
      <c r="S10" s="50"/>
      <c r="T10" s="50"/>
      <c r="U10" s="38"/>
      <c r="V10" s="38"/>
      <c r="W10" s="51"/>
    </row>
    <row r="11" spans="1:25" s="67" customFormat="1" ht="20.100000000000001" customHeight="1" x14ac:dyDescent="0.25">
      <c r="A11" s="52">
        <f t="shared" ref="A11:A17" si="0">RANK(U11,U$11:U$30)</f>
        <v>1</v>
      </c>
      <c r="B11" s="53">
        <v>100</v>
      </c>
      <c r="C11" s="54" t="s">
        <v>36</v>
      </c>
      <c r="D11" s="55">
        <v>2010</v>
      </c>
      <c r="E11" s="56" t="s">
        <v>37</v>
      </c>
      <c r="F11" s="54" t="s">
        <v>38</v>
      </c>
      <c r="G11" s="57" t="s">
        <v>39</v>
      </c>
      <c r="H11" s="58" t="s">
        <v>40</v>
      </c>
      <c r="I11" s="59" t="s">
        <v>40</v>
      </c>
      <c r="J11" s="60">
        <v>218.5</v>
      </c>
      <c r="K11" s="61">
        <f t="shared" ref="K11:K30" si="1">J11/3.3-IF($S11=1,0.5,IF($S11=2,1.5,0))-0.5*$T11</f>
        <v>66.212121212121218</v>
      </c>
      <c r="L11" s="62">
        <f t="shared" ref="L11:L30" si="2">RANK(K11,K$11:K$30)</f>
        <v>2</v>
      </c>
      <c r="M11" s="60">
        <v>227.5</v>
      </c>
      <c r="N11" s="61">
        <f t="shared" ref="N11:N30" si="3">M11/3.3-IF($S11=1,0.5,IF($S11=2,1.5,0))-0.5*$T11</f>
        <v>68.939393939393938</v>
      </c>
      <c r="O11" s="62">
        <f t="shared" ref="O11:O30" si="4">RANK(N11,N$11:N$30)</f>
        <v>1</v>
      </c>
      <c r="P11" s="60">
        <v>227</v>
      </c>
      <c r="Q11" s="61">
        <f t="shared" ref="Q11:Q30" si="5">P11/3.3-IF($S11=1,0.5,IF($S11=2,1.5,0))-0.5*$T11</f>
        <v>68.787878787878796</v>
      </c>
      <c r="R11" s="62">
        <f t="shared" ref="R11:R30" si="6">RANK(Q11,Q$11:Q$30)</f>
        <v>1</v>
      </c>
      <c r="S11" s="63"/>
      <c r="T11" s="63"/>
      <c r="U11" s="64">
        <f t="shared" ref="U11:U30" si="7">ROUND(SUM(K11,N11,Q11)/3,3)</f>
        <v>67.98</v>
      </c>
      <c r="V11" s="65"/>
      <c r="W11" s="66"/>
    </row>
    <row r="12" spans="1:25" s="67" customFormat="1" ht="20.100000000000001" customHeight="1" x14ac:dyDescent="0.25">
      <c r="A12" s="52">
        <f t="shared" si="0"/>
        <v>2</v>
      </c>
      <c r="B12" s="53">
        <v>100</v>
      </c>
      <c r="C12" s="54" t="s">
        <v>41</v>
      </c>
      <c r="D12" s="55">
        <v>2009</v>
      </c>
      <c r="E12" s="56" t="s">
        <v>37</v>
      </c>
      <c r="F12" s="54" t="s">
        <v>42</v>
      </c>
      <c r="G12" s="57" t="s">
        <v>43</v>
      </c>
      <c r="H12" s="58" t="s">
        <v>40</v>
      </c>
      <c r="I12" s="59" t="s">
        <v>40</v>
      </c>
      <c r="J12" s="60">
        <v>218</v>
      </c>
      <c r="K12" s="61">
        <f t="shared" si="1"/>
        <v>66.060606060606062</v>
      </c>
      <c r="L12" s="62">
        <f t="shared" si="2"/>
        <v>3</v>
      </c>
      <c r="M12" s="60">
        <v>222.5</v>
      </c>
      <c r="N12" s="61">
        <f t="shared" si="3"/>
        <v>67.424242424242422</v>
      </c>
      <c r="O12" s="62">
        <f t="shared" si="4"/>
        <v>3</v>
      </c>
      <c r="P12" s="60">
        <v>220.5</v>
      </c>
      <c r="Q12" s="61">
        <f t="shared" si="5"/>
        <v>66.818181818181827</v>
      </c>
      <c r="R12" s="62">
        <f t="shared" si="6"/>
        <v>2</v>
      </c>
      <c r="S12" s="63"/>
      <c r="T12" s="63"/>
      <c r="U12" s="64">
        <f t="shared" si="7"/>
        <v>66.768000000000001</v>
      </c>
      <c r="V12" s="65"/>
      <c r="W12" s="66"/>
    </row>
    <row r="13" spans="1:25" s="67" customFormat="1" ht="20.100000000000001" customHeight="1" x14ac:dyDescent="0.25">
      <c r="A13" s="52">
        <f t="shared" si="0"/>
        <v>3</v>
      </c>
      <c r="B13" s="53">
        <v>100</v>
      </c>
      <c r="C13" s="54" t="s">
        <v>44</v>
      </c>
      <c r="D13" s="68">
        <v>2010</v>
      </c>
      <c r="E13" s="56" t="s">
        <v>37</v>
      </c>
      <c r="F13" s="54" t="s">
        <v>45</v>
      </c>
      <c r="G13" s="57" t="s">
        <v>46</v>
      </c>
      <c r="H13" s="69" t="s">
        <v>47</v>
      </c>
      <c r="I13" s="70" t="s">
        <v>47</v>
      </c>
      <c r="J13" s="60">
        <v>215</v>
      </c>
      <c r="K13" s="61">
        <f t="shared" si="1"/>
        <v>65.151515151515156</v>
      </c>
      <c r="L13" s="62">
        <f t="shared" si="2"/>
        <v>7</v>
      </c>
      <c r="M13" s="60">
        <v>225.5</v>
      </c>
      <c r="N13" s="61">
        <f t="shared" si="3"/>
        <v>68.333333333333343</v>
      </c>
      <c r="O13" s="62">
        <f t="shared" si="4"/>
        <v>2</v>
      </c>
      <c r="P13" s="60">
        <v>220</v>
      </c>
      <c r="Q13" s="61">
        <f t="shared" si="5"/>
        <v>66.666666666666671</v>
      </c>
      <c r="R13" s="62">
        <f t="shared" si="6"/>
        <v>3</v>
      </c>
      <c r="S13" s="63"/>
      <c r="T13" s="63"/>
      <c r="U13" s="64">
        <f t="shared" si="7"/>
        <v>66.716999999999999</v>
      </c>
      <c r="V13" s="65"/>
      <c r="W13" s="66"/>
    </row>
    <row r="14" spans="1:25" s="67" customFormat="1" ht="20.100000000000001" customHeight="1" x14ac:dyDescent="0.25">
      <c r="A14" s="52">
        <f t="shared" si="0"/>
        <v>4</v>
      </c>
      <c r="B14" s="53">
        <v>100</v>
      </c>
      <c r="C14" s="54" t="s">
        <v>48</v>
      </c>
      <c r="D14" s="55">
        <v>2010</v>
      </c>
      <c r="E14" s="56" t="s">
        <v>37</v>
      </c>
      <c r="F14" s="54" t="s">
        <v>38</v>
      </c>
      <c r="G14" s="57" t="s">
        <v>39</v>
      </c>
      <c r="H14" s="58" t="s">
        <v>40</v>
      </c>
      <c r="I14" s="71" t="s">
        <v>40</v>
      </c>
      <c r="J14" s="60">
        <v>220.5</v>
      </c>
      <c r="K14" s="61">
        <f t="shared" si="1"/>
        <v>66.818181818181827</v>
      </c>
      <c r="L14" s="62">
        <f t="shared" si="2"/>
        <v>1</v>
      </c>
      <c r="M14" s="60">
        <v>217.5</v>
      </c>
      <c r="N14" s="61">
        <f t="shared" si="3"/>
        <v>65.909090909090907</v>
      </c>
      <c r="O14" s="62">
        <f t="shared" si="4"/>
        <v>5</v>
      </c>
      <c r="P14" s="60">
        <v>216</v>
      </c>
      <c r="Q14" s="61">
        <f t="shared" si="5"/>
        <v>65.454545454545453</v>
      </c>
      <c r="R14" s="62">
        <f t="shared" si="6"/>
        <v>5</v>
      </c>
      <c r="S14" s="63"/>
      <c r="T14" s="63"/>
      <c r="U14" s="64">
        <f t="shared" si="7"/>
        <v>66.061000000000007</v>
      </c>
      <c r="V14" s="65"/>
      <c r="W14" s="66"/>
    </row>
    <row r="15" spans="1:25" s="67" customFormat="1" ht="20.100000000000001" customHeight="1" x14ac:dyDescent="0.25">
      <c r="A15" s="52">
        <f t="shared" si="0"/>
        <v>5</v>
      </c>
      <c r="B15" s="53">
        <v>100</v>
      </c>
      <c r="C15" s="72" t="s">
        <v>49</v>
      </c>
      <c r="D15" s="55">
        <v>2009</v>
      </c>
      <c r="E15" s="56" t="s">
        <v>37</v>
      </c>
      <c r="F15" s="54" t="s">
        <v>50</v>
      </c>
      <c r="G15" s="57" t="s">
        <v>51</v>
      </c>
      <c r="H15" s="58" t="s">
        <v>40</v>
      </c>
      <c r="I15" s="59" t="s">
        <v>40</v>
      </c>
      <c r="J15" s="60">
        <v>212.5</v>
      </c>
      <c r="K15" s="61">
        <f t="shared" si="1"/>
        <v>64.393939393939391</v>
      </c>
      <c r="L15" s="62">
        <f t="shared" si="2"/>
        <v>9</v>
      </c>
      <c r="M15" s="60">
        <v>216.5</v>
      </c>
      <c r="N15" s="61">
        <f t="shared" si="3"/>
        <v>65.606060606060609</v>
      </c>
      <c r="O15" s="62">
        <f t="shared" si="4"/>
        <v>7</v>
      </c>
      <c r="P15" s="60">
        <v>218.5</v>
      </c>
      <c r="Q15" s="61">
        <f t="shared" si="5"/>
        <v>66.212121212121218</v>
      </c>
      <c r="R15" s="62">
        <f t="shared" si="6"/>
        <v>4</v>
      </c>
      <c r="S15" s="63"/>
      <c r="T15" s="63"/>
      <c r="U15" s="64">
        <f t="shared" si="7"/>
        <v>65.403999999999996</v>
      </c>
      <c r="V15" s="65"/>
      <c r="W15" s="66"/>
      <c r="Y15" s="67">
        <v>198</v>
      </c>
    </row>
    <row r="16" spans="1:25" s="67" customFormat="1" ht="20.100000000000001" customHeight="1" x14ac:dyDescent="0.25">
      <c r="A16" s="52">
        <f t="shared" si="0"/>
        <v>6</v>
      </c>
      <c r="B16" s="53">
        <v>100</v>
      </c>
      <c r="C16" s="54" t="s">
        <v>52</v>
      </c>
      <c r="D16" s="55">
        <v>2009</v>
      </c>
      <c r="E16" s="56" t="s">
        <v>37</v>
      </c>
      <c r="F16" s="54" t="s">
        <v>50</v>
      </c>
      <c r="G16" s="57" t="s">
        <v>51</v>
      </c>
      <c r="H16" s="58" t="s">
        <v>40</v>
      </c>
      <c r="I16" s="59" t="s">
        <v>40</v>
      </c>
      <c r="J16" s="60">
        <v>218</v>
      </c>
      <c r="K16" s="61">
        <f t="shared" si="1"/>
        <v>66.060606060606062</v>
      </c>
      <c r="L16" s="62">
        <f t="shared" si="2"/>
        <v>3</v>
      </c>
      <c r="M16" s="60">
        <v>214</v>
      </c>
      <c r="N16" s="61">
        <f t="shared" si="3"/>
        <v>64.848484848484858</v>
      </c>
      <c r="O16" s="62">
        <f t="shared" si="4"/>
        <v>10</v>
      </c>
      <c r="P16" s="60">
        <v>215</v>
      </c>
      <c r="Q16" s="61">
        <f t="shared" si="5"/>
        <v>65.151515151515156</v>
      </c>
      <c r="R16" s="62">
        <f t="shared" si="6"/>
        <v>6</v>
      </c>
      <c r="S16" s="63"/>
      <c r="T16" s="63"/>
      <c r="U16" s="64">
        <f t="shared" si="7"/>
        <v>65.353999999999999</v>
      </c>
      <c r="V16" s="65"/>
      <c r="W16" s="66"/>
    </row>
    <row r="17" spans="1:23" s="67" customFormat="1" ht="20.100000000000001" customHeight="1" x14ac:dyDescent="0.25">
      <c r="A17" s="52">
        <f t="shared" si="0"/>
        <v>7</v>
      </c>
      <c r="B17" s="53">
        <v>100</v>
      </c>
      <c r="C17" s="54" t="s">
        <v>53</v>
      </c>
      <c r="D17" s="55">
        <v>2009</v>
      </c>
      <c r="E17" s="56" t="s">
        <v>37</v>
      </c>
      <c r="F17" s="54" t="s">
        <v>54</v>
      </c>
      <c r="G17" s="57" t="s">
        <v>55</v>
      </c>
      <c r="H17" s="58" t="s">
        <v>40</v>
      </c>
      <c r="I17" s="59" t="s">
        <v>40</v>
      </c>
      <c r="J17" s="60">
        <v>217.5</v>
      </c>
      <c r="K17" s="61">
        <f t="shared" si="1"/>
        <v>65.909090909090907</v>
      </c>
      <c r="L17" s="62">
        <f t="shared" si="2"/>
        <v>5</v>
      </c>
      <c r="M17" s="60">
        <v>217</v>
      </c>
      <c r="N17" s="61">
        <f t="shared" si="3"/>
        <v>65.757575757575765</v>
      </c>
      <c r="O17" s="62">
        <f t="shared" si="4"/>
        <v>6</v>
      </c>
      <c r="P17" s="60">
        <v>212</v>
      </c>
      <c r="Q17" s="61">
        <f t="shared" si="5"/>
        <v>64.242424242424249</v>
      </c>
      <c r="R17" s="62">
        <f t="shared" si="6"/>
        <v>7</v>
      </c>
      <c r="S17" s="63"/>
      <c r="T17" s="63"/>
      <c r="U17" s="64">
        <f t="shared" si="7"/>
        <v>65.302999999999997</v>
      </c>
      <c r="V17" s="65"/>
      <c r="W17" s="66"/>
    </row>
    <row r="18" spans="1:23" s="67" customFormat="1" ht="20.100000000000001" customHeight="1" x14ac:dyDescent="0.25">
      <c r="A18" s="52" t="s">
        <v>56</v>
      </c>
      <c r="B18" s="53">
        <v>100</v>
      </c>
      <c r="C18" s="54" t="s">
        <v>57</v>
      </c>
      <c r="D18" s="68">
        <v>2011</v>
      </c>
      <c r="E18" s="56" t="s">
        <v>37</v>
      </c>
      <c r="F18" s="54" t="s">
        <v>58</v>
      </c>
      <c r="G18" s="57" t="s">
        <v>59</v>
      </c>
      <c r="H18" s="69" t="s">
        <v>47</v>
      </c>
      <c r="I18" s="69" t="s">
        <v>47</v>
      </c>
      <c r="J18" s="60">
        <v>212.5</v>
      </c>
      <c r="K18" s="61">
        <f t="shared" si="1"/>
        <v>64.393939393939391</v>
      </c>
      <c r="L18" s="62">
        <f t="shared" si="2"/>
        <v>9</v>
      </c>
      <c r="M18" s="60">
        <v>215.5</v>
      </c>
      <c r="N18" s="61">
        <f t="shared" si="3"/>
        <v>65.303030303030312</v>
      </c>
      <c r="O18" s="62">
        <f t="shared" si="4"/>
        <v>8</v>
      </c>
      <c r="P18" s="60">
        <v>211</v>
      </c>
      <c r="Q18" s="61">
        <f t="shared" si="5"/>
        <v>63.939393939393945</v>
      </c>
      <c r="R18" s="62">
        <f t="shared" si="6"/>
        <v>9</v>
      </c>
      <c r="S18" s="63"/>
      <c r="T18" s="63"/>
      <c r="U18" s="64">
        <f t="shared" si="7"/>
        <v>64.545000000000002</v>
      </c>
      <c r="V18" s="65"/>
      <c r="W18" s="66"/>
    </row>
    <row r="19" spans="1:23" s="67" customFormat="1" ht="20.100000000000001" customHeight="1" x14ac:dyDescent="0.25">
      <c r="A19" s="52">
        <v>8</v>
      </c>
      <c r="B19" s="53">
        <v>100</v>
      </c>
      <c r="C19" s="54" t="s">
        <v>60</v>
      </c>
      <c r="D19" s="55">
        <v>2010</v>
      </c>
      <c r="E19" s="56">
        <v>1</v>
      </c>
      <c r="F19" s="54" t="s">
        <v>61</v>
      </c>
      <c r="G19" s="57" t="s">
        <v>62</v>
      </c>
      <c r="H19" s="69" t="s">
        <v>47</v>
      </c>
      <c r="I19" s="69" t="s">
        <v>47</v>
      </c>
      <c r="J19" s="60">
        <v>214.5</v>
      </c>
      <c r="K19" s="61">
        <f t="shared" si="1"/>
        <v>65</v>
      </c>
      <c r="L19" s="62">
        <f t="shared" si="2"/>
        <v>8</v>
      </c>
      <c r="M19" s="60">
        <v>212</v>
      </c>
      <c r="N19" s="61">
        <f t="shared" si="3"/>
        <v>64.242424242424249</v>
      </c>
      <c r="O19" s="62">
        <f t="shared" si="4"/>
        <v>11</v>
      </c>
      <c r="P19" s="60">
        <v>212</v>
      </c>
      <c r="Q19" s="61">
        <f t="shared" si="5"/>
        <v>64.242424242424249</v>
      </c>
      <c r="R19" s="62">
        <f t="shared" si="6"/>
        <v>7</v>
      </c>
      <c r="S19" s="63"/>
      <c r="T19" s="63"/>
      <c r="U19" s="64">
        <f t="shared" si="7"/>
        <v>64.495000000000005</v>
      </c>
      <c r="V19" s="65"/>
      <c r="W19" s="66"/>
    </row>
    <row r="20" spans="1:23" s="67" customFormat="1" ht="20.100000000000001" customHeight="1" x14ac:dyDescent="0.25">
      <c r="A20" s="52">
        <v>9</v>
      </c>
      <c r="B20" s="53">
        <v>100</v>
      </c>
      <c r="C20" s="54" t="s">
        <v>63</v>
      </c>
      <c r="D20" s="55">
        <v>2009</v>
      </c>
      <c r="E20" s="56" t="s">
        <v>64</v>
      </c>
      <c r="F20" s="54" t="s">
        <v>65</v>
      </c>
      <c r="G20" s="57" t="s">
        <v>66</v>
      </c>
      <c r="H20" s="58" t="s">
        <v>67</v>
      </c>
      <c r="I20" s="58" t="s">
        <v>67</v>
      </c>
      <c r="J20" s="60">
        <v>216</v>
      </c>
      <c r="K20" s="61">
        <f t="shared" si="1"/>
        <v>65.454545454545453</v>
      </c>
      <c r="L20" s="62">
        <f t="shared" si="2"/>
        <v>6</v>
      </c>
      <c r="M20" s="60">
        <v>219.5</v>
      </c>
      <c r="N20" s="61">
        <f t="shared" si="3"/>
        <v>66.515151515151516</v>
      </c>
      <c r="O20" s="62">
        <f t="shared" si="4"/>
        <v>4</v>
      </c>
      <c r="P20" s="60">
        <v>202.5</v>
      </c>
      <c r="Q20" s="61">
        <f t="shared" si="5"/>
        <v>61.363636363636367</v>
      </c>
      <c r="R20" s="62">
        <f t="shared" si="6"/>
        <v>14</v>
      </c>
      <c r="S20" s="63"/>
      <c r="T20" s="63"/>
      <c r="U20" s="64">
        <f t="shared" si="7"/>
        <v>64.444000000000003</v>
      </c>
      <c r="V20" s="65"/>
      <c r="W20" s="66"/>
    </row>
    <row r="21" spans="1:23" s="67" customFormat="1" ht="20.100000000000001" customHeight="1" x14ac:dyDescent="0.25">
      <c r="A21" s="52">
        <v>10</v>
      </c>
      <c r="B21" s="53">
        <v>100</v>
      </c>
      <c r="C21" s="54" t="s">
        <v>68</v>
      </c>
      <c r="D21" s="68">
        <v>2010</v>
      </c>
      <c r="E21" s="56" t="s">
        <v>37</v>
      </c>
      <c r="F21" s="54" t="s">
        <v>69</v>
      </c>
      <c r="G21" s="57" t="s">
        <v>70</v>
      </c>
      <c r="H21" s="58" t="s">
        <v>67</v>
      </c>
      <c r="I21" s="73" t="s">
        <v>67</v>
      </c>
      <c r="J21" s="60">
        <v>211.5</v>
      </c>
      <c r="K21" s="61">
        <f t="shared" si="1"/>
        <v>64.090909090909093</v>
      </c>
      <c r="L21" s="62">
        <f t="shared" si="2"/>
        <v>11</v>
      </c>
      <c r="M21" s="60">
        <v>215.5</v>
      </c>
      <c r="N21" s="61">
        <f t="shared" si="3"/>
        <v>65.303030303030312</v>
      </c>
      <c r="O21" s="62">
        <f t="shared" si="4"/>
        <v>8</v>
      </c>
      <c r="P21" s="60">
        <v>201</v>
      </c>
      <c r="Q21" s="61">
        <f t="shared" si="5"/>
        <v>60.909090909090914</v>
      </c>
      <c r="R21" s="62">
        <f t="shared" si="6"/>
        <v>16</v>
      </c>
      <c r="S21" s="63"/>
      <c r="T21" s="63"/>
      <c r="U21" s="64">
        <f t="shared" si="7"/>
        <v>63.433999999999997</v>
      </c>
      <c r="V21" s="65"/>
      <c r="W21" s="66"/>
    </row>
    <row r="22" spans="1:23" s="67" customFormat="1" ht="20.100000000000001" customHeight="1" x14ac:dyDescent="0.25">
      <c r="A22" s="52" t="s">
        <v>56</v>
      </c>
      <c r="B22" s="53">
        <v>100</v>
      </c>
      <c r="C22" s="54" t="s">
        <v>71</v>
      </c>
      <c r="D22" s="55">
        <v>2011</v>
      </c>
      <c r="E22" s="56" t="s">
        <v>37</v>
      </c>
      <c r="F22" s="54" t="s">
        <v>72</v>
      </c>
      <c r="G22" s="57" t="s">
        <v>73</v>
      </c>
      <c r="H22" s="58" t="s">
        <v>40</v>
      </c>
      <c r="I22" s="59" t="s">
        <v>40</v>
      </c>
      <c r="J22" s="60">
        <v>211.5</v>
      </c>
      <c r="K22" s="61">
        <f t="shared" si="1"/>
        <v>64.090909090909093</v>
      </c>
      <c r="L22" s="62">
        <f t="shared" si="2"/>
        <v>11</v>
      </c>
      <c r="M22" s="60">
        <v>211.5</v>
      </c>
      <c r="N22" s="61">
        <f t="shared" si="3"/>
        <v>64.090909090909093</v>
      </c>
      <c r="O22" s="62">
        <f t="shared" si="4"/>
        <v>12</v>
      </c>
      <c r="P22" s="60">
        <v>204.5</v>
      </c>
      <c r="Q22" s="61">
        <f t="shared" si="5"/>
        <v>61.969696969696976</v>
      </c>
      <c r="R22" s="62">
        <f t="shared" si="6"/>
        <v>13</v>
      </c>
      <c r="S22" s="63"/>
      <c r="T22" s="63"/>
      <c r="U22" s="64">
        <f t="shared" si="7"/>
        <v>63.384</v>
      </c>
      <c r="V22" s="65"/>
      <c r="W22" s="66"/>
    </row>
    <row r="23" spans="1:23" s="67" customFormat="1" ht="20.100000000000001" customHeight="1" x14ac:dyDescent="0.25">
      <c r="A23" s="52">
        <v>11</v>
      </c>
      <c r="B23" s="53">
        <v>100</v>
      </c>
      <c r="C23" s="54" t="s">
        <v>74</v>
      </c>
      <c r="D23" s="68">
        <v>2010</v>
      </c>
      <c r="E23" s="56">
        <v>1</v>
      </c>
      <c r="F23" s="54" t="s">
        <v>54</v>
      </c>
      <c r="G23" s="57" t="s">
        <v>55</v>
      </c>
      <c r="H23" s="58" t="s">
        <v>40</v>
      </c>
      <c r="I23" s="71" t="s">
        <v>40</v>
      </c>
      <c r="J23" s="60">
        <v>211.5</v>
      </c>
      <c r="K23" s="61">
        <f t="shared" si="1"/>
        <v>64.090909090909093</v>
      </c>
      <c r="L23" s="62">
        <f t="shared" si="2"/>
        <v>11</v>
      </c>
      <c r="M23" s="60">
        <v>206.5</v>
      </c>
      <c r="N23" s="61">
        <f t="shared" si="3"/>
        <v>62.575757575757578</v>
      </c>
      <c r="O23" s="62">
        <f t="shared" si="4"/>
        <v>13</v>
      </c>
      <c r="P23" s="60">
        <v>206.5</v>
      </c>
      <c r="Q23" s="61">
        <f t="shared" si="5"/>
        <v>62.575757575757578</v>
      </c>
      <c r="R23" s="62">
        <f t="shared" si="6"/>
        <v>11</v>
      </c>
      <c r="S23" s="63"/>
      <c r="T23" s="63"/>
      <c r="U23" s="64">
        <f t="shared" si="7"/>
        <v>63.081000000000003</v>
      </c>
      <c r="V23" s="65"/>
      <c r="W23" s="66"/>
    </row>
    <row r="24" spans="1:23" s="67" customFormat="1" ht="20.100000000000001" customHeight="1" x14ac:dyDescent="0.25">
      <c r="A24" s="52" t="s">
        <v>56</v>
      </c>
      <c r="B24" s="53">
        <v>100</v>
      </c>
      <c r="C24" s="54" t="s">
        <v>75</v>
      </c>
      <c r="D24" s="68">
        <v>2012</v>
      </c>
      <c r="E24" s="56" t="s">
        <v>37</v>
      </c>
      <c r="F24" s="54" t="s">
        <v>76</v>
      </c>
      <c r="G24" s="57" t="s">
        <v>77</v>
      </c>
      <c r="H24" s="69" t="s">
        <v>47</v>
      </c>
      <c r="I24" s="74" t="s">
        <v>47</v>
      </c>
      <c r="J24" s="60">
        <v>211.5</v>
      </c>
      <c r="K24" s="61">
        <f t="shared" si="1"/>
        <v>63.590909090909093</v>
      </c>
      <c r="L24" s="62">
        <f t="shared" si="2"/>
        <v>14</v>
      </c>
      <c r="M24" s="60">
        <v>202.5</v>
      </c>
      <c r="N24" s="61">
        <f t="shared" si="3"/>
        <v>60.863636363636367</v>
      </c>
      <c r="O24" s="62">
        <f t="shared" si="4"/>
        <v>16</v>
      </c>
      <c r="P24" s="60">
        <v>210</v>
      </c>
      <c r="Q24" s="61">
        <f t="shared" si="5"/>
        <v>63.13636363636364</v>
      </c>
      <c r="R24" s="62">
        <f t="shared" si="6"/>
        <v>10</v>
      </c>
      <c r="S24" s="63">
        <v>1</v>
      </c>
      <c r="T24" s="63"/>
      <c r="U24" s="64">
        <f t="shared" si="7"/>
        <v>62.53</v>
      </c>
      <c r="V24" s="65"/>
      <c r="W24" s="66"/>
    </row>
    <row r="25" spans="1:23" s="67" customFormat="1" ht="20.100000000000001" customHeight="1" x14ac:dyDescent="0.25">
      <c r="A25" s="52">
        <v>12</v>
      </c>
      <c r="B25" s="53">
        <v>100</v>
      </c>
      <c r="C25" s="54" t="s">
        <v>78</v>
      </c>
      <c r="D25" s="68">
        <v>2009</v>
      </c>
      <c r="E25" s="56" t="s">
        <v>37</v>
      </c>
      <c r="F25" s="54" t="s">
        <v>42</v>
      </c>
      <c r="G25" s="57" t="s">
        <v>43</v>
      </c>
      <c r="H25" s="58" t="s">
        <v>40</v>
      </c>
      <c r="I25" s="75" t="s">
        <v>40</v>
      </c>
      <c r="J25" s="60">
        <v>208.5</v>
      </c>
      <c r="K25" s="61">
        <f t="shared" si="1"/>
        <v>63.181818181818187</v>
      </c>
      <c r="L25" s="62">
        <f t="shared" si="2"/>
        <v>15</v>
      </c>
      <c r="M25" s="60">
        <v>204</v>
      </c>
      <c r="N25" s="61">
        <f t="shared" si="3"/>
        <v>61.81818181818182</v>
      </c>
      <c r="O25" s="62">
        <f t="shared" si="4"/>
        <v>14</v>
      </c>
      <c r="P25" s="60">
        <v>206.5</v>
      </c>
      <c r="Q25" s="61">
        <f t="shared" si="5"/>
        <v>62.575757575757578</v>
      </c>
      <c r="R25" s="62">
        <f t="shared" si="6"/>
        <v>11</v>
      </c>
      <c r="S25" s="63"/>
      <c r="T25" s="63"/>
      <c r="U25" s="64">
        <f t="shared" si="7"/>
        <v>62.524999999999999</v>
      </c>
      <c r="V25" s="65"/>
      <c r="W25" s="66"/>
    </row>
    <row r="26" spans="1:23" s="67" customFormat="1" ht="20.100000000000001" customHeight="1" x14ac:dyDescent="0.25">
      <c r="A26" s="52">
        <v>13</v>
      </c>
      <c r="B26" s="53">
        <v>100</v>
      </c>
      <c r="C26" s="54" t="s">
        <v>63</v>
      </c>
      <c r="D26" s="68">
        <v>2009</v>
      </c>
      <c r="E26" s="56" t="s">
        <v>64</v>
      </c>
      <c r="F26" s="54" t="s">
        <v>79</v>
      </c>
      <c r="G26" s="57" t="s">
        <v>80</v>
      </c>
      <c r="H26" s="58" t="s">
        <v>40</v>
      </c>
      <c r="I26" s="58" t="s">
        <v>67</v>
      </c>
      <c r="J26" s="60">
        <v>207.5</v>
      </c>
      <c r="K26" s="61">
        <f t="shared" si="1"/>
        <v>62.878787878787882</v>
      </c>
      <c r="L26" s="62">
        <f t="shared" si="2"/>
        <v>16</v>
      </c>
      <c r="M26" s="60">
        <v>204</v>
      </c>
      <c r="N26" s="61">
        <f t="shared" si="3"/>
        <v>61.81818181818182</v>
      </c>
      <c r="O26" s="62">
        <f t="shared" si="4"/>
        <v>14</v>
      </c>
      <c r="P26" s="60">
        <v>201.5</v>
      </c>
      <c r="Q26" s="61">
        <f t="shared" si="5"/>
        <v>61.060606060606062</v>
      </c>
      <c r="R26" s="62">
        <f t="shared" si="6"/>
        <v>15</v>
      </c>
      <c r="S26" s="63"/>
      <c r="T26" s="63"/>
      <c r="U26" s="64">
        <f t="shared" si="7"/>
        <v>61.918999999999997</v>
      </c>
      <c r="V26" s="65"/>
      <c r="W26" s="66"/>
    </row>
    <row r="27" spans="1:23" s="67" customFormat="1" ht="20.100000000000001" customHeight="1" x14ac:dyDescent="0.25">
      <c r="A27" s="52">
        <v>14</v>
      </c>
      <c r="B27" s="53">
        <v>100</v>
      </c>
      <c r="C27" s="54" t="s">
        <v>81</v>
      </c>
      <c r="D27" s="55">
        <v>2010</v>
      </c>
      <c r="E27" s="56" t="s">
        <v>37</v>
      </c>
      <c r="F27" s="54" t="s">
        <v>72</v>
      </c>
      <c r="G27" s="57" t="s">
        <v>73</v>
      </c>
      <c r="H27" s="58" t="s">
        <v>40</v>
      </c>
      <c r="I27" s="71" t="s">
        <v>40</v>
      </c>
      <c r="J27" s="60">
        <v>205</v>
      </c>
      <c r="K27" s="61">
        <f t="shared" si="1"/>
        <v>60.621212121212125</v>
      </c>
      <c r="L27" s="62">
        <f t="shared" si="2"/>
        <v>18</v>
      </c>
      <c r="M27" s="60">
        <v>201.5</v>
      </c>
      <c r="N27" s="61">
        <f t="shared" si="3"/>
        <v>59.560606060606062</v>
      </c>
      <c r="O27" s="62">
        <f t="shared" si="4"/>
        <v>18</v>
      </c>
      <c r="P27" s="60">
        <v>203.5</v>
      </c>
      <c r="Q27" s="61">
        <f t="shared" si="5"/>
        <v>60.166666666666671</v>
      </c>
      <c r="R27" s="62">
        <f t="shared" si="6"/>
        <v>17</v>
      </c>
      <c r="S27" s="63">
        <v>2</v>
      </c>
      <c r="T27" s="63"/>
      <c r="U27" s="64">
        <f t="shared" si="7"/>
        <v>60.116</v>
      </c>
      <c r="V27" s="65"/>
      <c r="W27" s="66"/>
    </row>
    <row r="28" spans="1:23" s="67" customFormat="1" ht="20.100000000000001" customHeight="1" x14ac:dyDescent="0.25">
      <c r="A28" s="52" t="s">
        <v>56</v>
      </c>
      <c r="B28" s="53">
        <v>100</v>
      </c>
      <c r="C28" s="54" t="s">
        <v>82</v>
      </c>
      <c r="D28" s="55">
        <v>2014</v>
      </c>
      <c r="E28" s="56">
        <v>1</v>
      </c>
      <c r="F28" s="54" t="s">
        <v>61</v>
      </c>
      <c r="G28" s="57" t="s">
        <v>62</v>
      </c>
      <c r="H28" s="69" t="s">
        <v>47</v>
      </c>
      <c r="I28" s="69" t="s">
        <v>47</v>
      </c>
      <c r="J28" s="60">
        <v>204</v>
      </c>
      <c r="K28" s="61">
        <f t="shared" si="1"/>
        <v>61.81818181818182</v>
      </c>
      <c r="L28" s="62">
        <f t="shared" si="2"/>
        <v>17</v>
      </c>
      <c r="M28" s="60">
        <v>198.5</v>
      </c>
      <c r="N28" s="61">
        <f t="shared" si="3"/>
        <v>60.151515151515156</v>
      </c>
      <c r="O28" s="62">
        <f t="shared" si="4"/>
        <v>17</v>
      </c>
      <c r="P28" s="60">
        <v>190</v>
      </c>
      <c r="Q28" s="61">
        <f t="shared" si="5"/>
        <v>57.575757575757578</v>
      </c>
      <c r="R28" s="62">
        <f t="shared" si="6"/>
        <v>20</v>
      </c>
      <c r="S28" s="63"/>
      <c r="T28" s="63"/>
      <c r="U28" s="64">
        <f t="shared" si="7"/>
        <v>59.847999999999999</v>
      </c>
      <c r="V28" s="65"/>
      <c r="W28" s="66"/>
    </row>
    <row r="29" spans="1:23" s="67" customFormat="1" ht="20.100000000000001" customHeight="1" x14ac:dyDescent="0.25">
      <c r="A29" s="52">
        <v>15</v>
      </c>
      <c r="B29" s="53">
        <v>100</v>
      </c>
      <c r="C29" s="54" t="s">
        <v>83</v>
      </c>
      <c r="D29" s="68">
        <v>2010</v>
      </c>
      <c r="E29" s="56">
        <v>1</v>
      </c>
      <c r="F29" s="72" t="s">
        <v>84</v>
      </c>
      <c r="G29" s="57" t="s">
        <v>85</v>
      </c>
      <c r="H29" s="58" t="s">
        <v>67</v>
      </c>
      <c r="I29" s="58" t="s">
        <v>67</v>
      </c>
      <c r="J29" s="60">
        <v>197.5</v>
      </c>
      <c r="K29" s="61">
        <f t="shared" si="1"/>
        <v>59.848484848484851</v>
      </c>
      <c r="L29" s="62">
        <f t="shared" si="2"/>
        <v>19</v>
      </c>
      <c r="M29" s="60">
        <v>192.5</v>
      </c>
      <c r="N29" s="61">
        <f t="shared" si="3"/>
        <v>58.333333333333336</v>
      </c>
      <c r="O29" s="62">
        <f t="shared" si="4"/>
        <v>19</v>
      </c>
      <c r="P29" s="60">
        <v>191.5</v>
      </c>
      <c r="Q29" s="61">
        <f t="shared" si="5"/>
        <v>58.030303030303031</v>
      </c>
      <c r="R29" s="62">
        <f t="shared" si="6"/>
        <v>19</v>
      </c>
      <c r="S29" s="63"/>
      <c r="T29" s="63"/>
      <c r="U29" s="64">
        <f t="shared" si="7"/>
        <v>58.737000000000002</v>
      </c>
      <c r="V29" s="65"/>
      <c r="W29" s="66"/>
    </row>
    <row r="30" spans="1:23" s="67" customFormat="1" ht="20.100000000000001" customHeight="1" x14ac:dyDescent="0.25">
      <c r="A30" s="52">
        <v>16</v>
      </c>
      <c r="B30" s="53">
        <v>100</v>
      </c>
      <c r="C30" s="54" t="s">
        <v>83</v>
      </c>
      <c r="D30" s="55">
        <v>2010</v>
      </c>
      <c r="E30" s="56">
        <v>1</v>
      </c>
      <c r="F30" s="72" t="s">
        <v>86</v>
      </c>
      <c r="G30" s="57" t="s">
        <v>87</v>
      </c>
      <c r="H30" s="69" t="s">
        <v>67</v>
      </c>
      <c r="I30" s="58" t="s">
        <v>67</v>
      </c>
      <c r="J30" s="60">
        <v>196.5</v>
      </c>
      <c r="K30" s="61">
        <f t="shared" si="1"/>
        <v>59.545454545454547</v>
      </c>
      <c r="L30" s="62">
        <f t="shared" si="2"/>
        <v>20</v>
      </c>
      <c r="M30" s="60">
        <v>191</v>
      </c>
      <c r="N30" s="61">
        <f t="shared" si="3"/>
        <v>57.878787878787882</v>
      </c>
      <c r="O30" s="62">
        <f t="shared" si="4"/>
        <v>20</v>
      </c>
      <c r="P30" s="60">
        <v>193.5</v>
      </c>
      <c r="Q30" s="61">
        <f t="shared" si="5"/>
        <v>58.63636363636364</v>
      </c>
      <c r="R30" s="62">
        <f t="shared" si="6"/>
        <v>18</v>
      </c>
      <c r="S30" s="63"/>
      <c r="T30" s="63"/>
      <c r="U30" s="64">
        <f t="shared" si="7"/>
        <v>58.686999999999998</v>
      </c>
      <c r="V30" s="65"/>
      <c r="W30" s="66"/>
    </row>
    <row r="31" spans="1:23" x14ac:dyDescent="0.25">
      <c r="W31" s="77"/>
    </row>
    <row r="32" spans="1:23" s="77" customFormat="1" ht="10.199999999999999" x14ac:dyDescent="0.2">
      <c r="D32" s="78" t="s">
        <v>88</v>
      </c>
      <c r="E32" s="79"/>
      <c r="H32" s="77" t="s">
        <v>89</v>
      </c>
      <c r="N32" s="78"/>
      <c r="Q32" s="79"/>
    </row>
    <row r="33" spans="4:23" s="77" customFormat="1" ht="11.4" x14ac:dyDescent="0.2">
      <c r="D33" s="80"/>
      <c r="E33" s="79"/>
      <c r="H33" s="80"/>
      <c r="N33" s="81"/>
      <c r="Q33" s="79"/>
      <c r="W33" s="82"/>
    </row>
    <row r="34" spans="4:23" s="77" customFormat="1" x14ac:dyDescent="0.25">
      <c r="D34" s="78" t="s">
        <v>90</v>
      </c>
      <c r="H34" s="83" t="s">
        <v>91</v>
      </c>
      <c r="Q34" s="79"/>
      <c r="W34"/>
    </row>
    <row r="35" spans="4:23" s="82" customFormat="1" x14ac:dyDescent="0.25">
      <c r="D35" s="84"/>
      <c r="E35" s="84"/>
      <c r="H35" s="80"/>
      <c r="Q35" s="84"/>
      <c r="W35"/>
    </row>
  </sheetData>
  <mergeCells count="16">
    <mergeCell ref="P9:R9"/>
    <mergeCell ref="S9:S10"/>
    <mergeCell ref="T9:T10"/>
    <mergeCell ref="U9:U10"/>
    <mergeCell ref="V9:V10"/>
    <mergeCell ref="W9:W10"/>
    <mergeCell ref="A1:V1"/>
    <mergeCell ref="A3:V3"/>
    <mergeCell ref="G5:H5"/>
    <mergeCell ref="A9:A10"/>
    <mergeCell ref="B9:B10"/>
    <mergeCell ref="C9:E9"/>
    <mergeCell ref="F9:H9"/>
    <mergeCell ref="I9:I10"/>
    <mergeCell ref="J9:L9"/>
    <mergeCell ref="M9:O9"/>
  </mergeCells>
  <printOptions horizontalCentered="1"/>
  <pageMargins left="0.39370078740157483" right="0.39370078740157483" top="0.39370078740157483" bottom="0.39370078740157483" header="0.51181102362204722" footer="0.11811023622047245"/>
  <pageSetup paperSize="9" scale="83" orientation="landscape" r:id="rId1"/>
  <headerFooter alignWithMargins="0">
    <oddFooter>&amp;RPage &amp;P</oddFooter>
  </headerFooter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КП</vt:lpstr>
      <vt:lpstr>КП!Заголовки_для_печати</vt:lpstr>
      <vt:lpstr>КП!Область_печати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2026-05-04T13:58:26Z</dcterms:created>
  <dcterms:modified xsi:type="dcterms:W3CDTF">2026-05-04T13:59:20Z</dcterms:modified>
</cp:coreProperties>
</file>